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B2089C3B-A794-4D14-AE48-A0DA7C0E88D3}" xr6:coauthVersionLast="46" xr6:coauthVersionMax="46" xr10:uidLastSave="{00000000-0000-0000-0000-000000000000}"/>
  <bookViews>
    <workbookView xWindow="780" yWindow="2340" windowWidth="21015" windowHeight="15435" xr2:uid="{F14D604D-C211-467F-BC07-7DBF1EFF11E1}"/>
  </bookViews>
  <sheets>
    <sheet name="Sheet1 (2)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3" l="1"/>
  <c r="G21" i="3"/>
  <c r="G20" i="3"/>
  <c r="G19" i="3"/>
  <c r="G18" i="3"/>
  <c r="G17" i="3"/>
  <c r="G16" i="3"/>
  <c r="G15" i="3"/>
  <c r="G14" i="3"/>
  <c r="G13" i="3"/>
  <c r="G12" i="3"/>
  <c r="G45" i="3"/>
  <c r="P14" i="3" s="1"/>
  <c r="G44" i="3"/>
  <c r="P21" i="3" s="1"/>
  <c r="G43" i="3"/>
  <c r="G42" i="3"/>
  <c r="P18" i="3" s="1"/>
  <c r="G41" i="3"/>
  <c r="G40" i="3"/>
  <c r="G39" i="3"/>
  <c r="P20" i="3" s="1"/>
  <c r="G38" i="3"/>
  <c r="P15" i="3" s="1"/>
  <c r="G37" i="3"/>
  <c r="G36" i="3"/>
  <c r="G35" i="3"/>
  <c r="G33" i="3"/>
  <c r="O12" i="3" s="1"/>
  <c r="G32" i="3"/>
  <c r="O19" i="3" s="1"/>
  <c r="G31" i="3"/>
  <c r="O21" i="3" s="1"/>
  <c r="G30" i="3"/>
  <c r="O18" i="3" s="1"/>
  <c r="G29" i="3"/>
  <c r="O20" i="3" s="1"/>
  <c r="G28" i="3"/>
  <c r="G27" i="3"/>
  <c r="O15" i="3" s="1"/>
  <c r="G26" i="3"/>
  <c r="G25" i="3"/>
  <c r="O17" i="3" s="1"/>
  <c r="G24" i="3"/>
  <c r="O13" i="3" s="1"/>
  <c r="N21" i="3"/>
  <c r="N20" i="3"/>
  <c r="P19" i="3"/>
  <c r="N19" i="3"/>
  <c r="N18" i="3"/>
  <c r="P17" i="3"/>
  <c r="N17" i="3"/>
  <c r="N16" i="3"/>
  <c r="N15" i="3"/>
  <c r="O14" i="3"/>
  <c r="N14" i="3"/>
  <c r="P13" i="3"/>
  <c r="N13" i="3"/>
  <c r="P12" i="3"/>
  <c r="N12" i="3"/>
  <c r="J26" i="1"/>
  <c r="H12" i="1"/>
  <c r="I12" i="1"/>
  <c r="K26" i="1"/>
  <c r="H13" i="1"/>
  <c r="I13" i="1"/>
  <c r="L26" i="1"/>
  <c r="H14" i="1"/>
  <c r="I14" i="1"/>
  <c r="M26" i="1"/>
  <c r="H15" i="1"/>
  <c r="I15" i="1"/>
  <c r="N26" i="1"/>
  <c r="H16" i="1"/>
  <c r="I16" i="1"/>
  <c r="O26" i="1"/>
  <c r="H17" i="1"/>
  <c r="I17" i="1"/>
  <c r="P26" i="1"/>
  <c r="H18" i="1"/>
  <c r="I18" i="1"/>
  <c r="Q26" i="1"/>
  <c r="H19" i="1"/>
  <c r="I19" i="1"/>
  <c r="R26" i="1"/>
  <c r="H20" i="1"/>
  <c r="I20" i="1"/>
  <c r="S26" i="1"/>
  <c r="H21" i="1"/>
  <c r="I21" i="1"/>
  <c r="T26" i="1"/>
  <c r="H22" i="1"/>
  <c r="I22" i="1"/>
  <c r="G34" i="1"/>
  <c r="G46" i="1"/>
  <c r="G45" i="1"/>
  <c r="G44" i="1"/>
  <c r="G43" i="1"/>
  <c r="G42" i="1"/>
  <c r="G41" i="1"/>
  <c r="G40" i="1"/>
  <c r="G39" i="1"/>
  <c r="G38" i="1"/>
  <c r="H38" i="1" s="1"/>
  <c r="G37" i="1"/>
  <c r="G36" i="1"/>
  <c r="G25" i="1"/>
  <c r="G33" i="1"/>
  <c r="G32" i="1"/>
  <c r="G31" i="1"/>
  <c r="G30" i="1"/>
  <c r="G29" i="1"/>
  <c r="G28" i="1"/>
  <c r="G27" i="1"/>
  <c r="G26" i="1"/>
  <c r="O16" i="3" l="1"/>
  <c r="P16" i="3"/>
</calcChain>
</file>

<file path=xl/sharedStrings.xml><?xml version="1.0" encoding="utf-8"?>
<sst xmlns="http://schemas.openxmlformats.org/spreadsheetml/2006/main" count="104" uniqueCount="28">
  <si>
    <t>Noorwegen</t>
  </si>
  <si>
    <t>Sovject Unie</t>
  </si>
  <si>
    <t>Rusland</t>
  </si>
  <si>
    <t>Verenigde Staten</t>
  </si>
  <si>
    <t>Canada</t>
  </si>
  <si>
    <t>Oostenrijk</t>
  </si>
  <si>
    <t>Frankrijk</t>
  </si>
  <si>
    <t>Duitsland</t>
  </si>
  <si>
    <t>Zwitserland</t>
  </si>
  <si>
    <t>Zweden</t>
  </si>
  <si>
    <t>CAN</t>
  </si>
  <si>
    <t>USA</t>
  </si>
  <si>
    <t>NED</t>
  </si>
  <si>
    <t>GER</t>
  </si>
  <si>
    <t>SUI</t>
  </si>
  <si>
    <t>AUT</t>
  </si>
  <si>
    <t>Nederland</t>
  </si>
  <si>
    <t>NOR</t>
  </si>
  <si>
    <t>CHN</t>
  </si>
  <si>
    <t>SWE</t>
  </si>
  <si>
    <t>ROC</t>
  </si>
  <si>
    <t>FRA</t>
  </si>
  <si>
    <t>China</t>
  </si>
  <si>
    <t>Inwoneraantal</t>
  </si>
  <si>
    <t>Goud</t>
  </si>
  <si>
    <t>Zilver</t>
  </si>
  <si>
    <t>Brons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</si>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</sst>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rgb="FF20212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3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" fontId="0" fillId="0" borderId="0" xfId="0" applyNumberFormat="1"/>
    <xf numFmtId="164" fontId="0" fillId="0" borderId="0" xfId="0" applyNumberFormat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Totaal aantal medailles per 1 mio inwoners</a:t>
            </a:r>
          </a:p>
        </c:rich>
      </c:tx>
      <c:layout>
        <c:manualLayout>
          <c:xMode val="edge"/>
          <c:yMode val="edge"/>
          <c:x val="0.25963655599801699"/>
          <c:y val="2.0711969887731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'Sheet1 (2)'!$K$12</c:f>
              <c:strCache>
                <c:ptCount val="1"/>
                <c:pt idx="0">
                  <c:v>Rusland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(2)'!$L$12:$P$12</c:f>
              <c:numCache>
                <c:formatCode>0.0</c:formatCode>
                <c:ptCount val="5"/>
                <c:pt idx="2">
                  <c:v>0.20462566187140541</c:v>
                </c:pt>
                <c:pt idx="3">
                  <c:v>0.25055949936207556</c:v>
                </c:pt>
                <c:pt idx="4">
                  <c:v>0.22579383378913701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0-4B73-97BC-BB79B043A22C}"/>
            </c:ext>
          </c:extLst>
        </c:ser>
        <c:ser>
          <c:idx val="1"/>
          <c:order val="1"/>
          <c:tx>
            <c:strRef>
              <c:f>'Sheet1 (2)'!$K$13</c:f>
              <c:strCache>
                <c:ptCount val="1"/>
                <c:pt idx="0">
                  <c:v>Noorwegen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(2)'!$L$13:$P$13</c:f>
              <c:numCache>
                <c:formatCode>General</c:formatCode>
                <c:ptCount val="5"/>
                <c:pt idx="0" formatCode="0.0">
                  <c:v>0.9</c:v>
                </c:pt>
                <c:pt idx="1">
                  <c:v>4.9000000000000004</c:v>
                </c:pt>
                <c:pt idx="2" formatCode="0.0">
                  <c:v>4.8871767062120712</c:v>
                </c:pt>
                <c:pt idx="3" formatCode="0.0">
                  <c:v>7.3307650593181073</c:v>
                </c:pt>
                <c:pt idx="4" formatCode="0.0">
                  <c:v>6.954828389609486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0-4B73-97BC-BB79B043A22C}"/>
            </c:ext>
          </c:extLst>
        </c:ser>
        <c:ser>
          <c:idx val="2"/>
          <c:order val="2"/>
          <c:tx>
            <c:strRef>
              <c:f>'Sheet1 (2)'!$K$14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(2)'!$L$14:$P$14</c:f>
              <c:numCache>
                <c:formatCode>General</c:formatCode>
                <c:ptCount val="5"/>
                <c:pt idx="2" formatCode="0.0">
                  <c:v>0.67567567567567566</c:v>
                </c:pt>
                <c:pt idx="3" formatCode="0.0">
                  <c:v>0.78378378378378377</c:v>
                </c:pt>
                <c:pt idx="4" formatCode="0.0">
                  <c:v>0.70270270270270263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0-4B73-97BC-BB79B043A22C}"/>
            </c:ext>
          </c:extLst>
        </c:ser>
        <c:ser>
          <c:idx val="3"/>
          <c:order val="3"/>
          <c:tx>
            <c:strRef>
              <c:f>'Sheet1 (2)'!$K$15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(2)'!$L$15:$P$15</c:f>
              <c:numCache>
                <c:formatCode>General</c:formatCode>
                <c:ptCount val="5"/>
                <c:pt idx="2" formatCode="0.0">
                  <c:v>8.4175311416034307E-2</c:v>
                </c:pt>
                <c:pt idx="3" formatCode="0.0">
                  <c:v>6.9144005806028183E-2</c:v>
                </c:pt>
                <c:pt idx="4" formatCode="0.0">
                  <c:v>7.5156528050030633E-2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C0-4B73-97BC-BB79B043A22C}"/>
            </c:ext>
          </c:extLst>
        </c:ser>
        <c:ser>
          <c:idx val="4"/>
          <c:order val="4"/>
          <c:tx>
            <c:strRef>
              <c:f>'Sheet1 (2)'!$K$16</c:f>
              <c:strCache>
                <c:ptCount val="1"/>
                <c:pt idx="0">
                  <c:v>NED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(2)'!$L$16:$P$16</c:f>
              <c:numCache>
                <c:formatCode>General</c:formatCode>
                <c:ptCount val="5"/>
                <c:pt idx="2" formatCode="0.0">
                  <c:v>1.4117647058823528</c:v>
                </c:pt>
                <c:pt idx="3" formatCode="0.0">
                  <c:v>1.1764705882352939</c:v>
                </c:pt>
                <c:pt idx="4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C0-4B73-97BC-BB79B043A22C}"/>
            </c:ext>
          </c:extLst>
        </c:ser>
        <c:ser>
          <c:idx val="5"/>
          <c:order val="5"/>
          <c:tx>
            <c:strRef>
              <c:f>'Sheet1 (2)'!$K$17</c:f>
              <c:strCache>
                <c:ptCount val="1"/>
                <c:pt idx="0">
                  <c:v>Duitsland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(2)'!$L$17:$P$17</c:f>
              <c:numCache>
                <c:formatCode>General</c:formatCode>
                <c:ptCount val="5"/>
                <c:pt idx="2" formatCode="0.0">
                  <c:v>0.23702694754376583</c:v>
                </c:pt>
                <c:pt idx="3" formatCode="0.0">
                  <c:v>0.38672817757140743</c:v>
                </c:pt>
                <c:pt idx="4" formatCode="0.0">
                  <c:v>0.32435266505989008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C0-4B73-97BC-BB79B043A22C}"/>
            </c:ext>
          </c:extLst>
        </c:ser>
        <c:ser>
          <c:idx val="6"/>
          <c:order val="6"/>
          <c:tx>
            <c:strRef>
              <c:f>'Sheet1 (2)'!$K$18</c:f>
              <c:strCache>
                <c:ptCount val="1"/>
                <c:pt idx="0">
                  <c:v>Zwitserland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(2)'!$L$18:$P$18</c:f>
              <c:numCache>
                <c:formatCode>General</c:formatCode>
                <c:ptCount val="5"/>
                <c:pt idx="2" formatCode="0.0">
                  <c:v>1.3089014580448297</c:v>
                </c:pt>
                <c:pt idx="3" formatCode="0.0">
                  <c:v>1.7848656246065857</c:v>
                </c:pt>
                <c:pt idx="4" formatCode="0.0">
                  <c:v>1.7848656246065857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C0-4B73-97BC-BB79B043A22C}"/>
            </c:ext>
          </c:extLst>
        </c:ser>
        <c:ser>
          <c:idx val="7"/>
          <c:order val="7"/>
          <c:tx>
            <c:strRef>
              <c:f>'Sheet1 (2)'!$K$19</c:f>
              <c:strCache>
                <c:ptCount val="1"/>
                <c:pt idx="0">
                  <c:v>AUT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(2)'!$L$19:$P$19</c:f>
              <c:numCache>
                <c:formatCode>General</c:formatCode>
                <c:ptCount val="5"/>
                <c:pt idx="2" formatCode="0.0">
                  <c:v>1.9188552245179129</c:v>
                </c:pt>
                <c:pt idx="3" formatCode="0.0">
                  <c:v>1.5802337143088696</c:v>
                </c:pt>
                <c:pt idx="4" formatCode="0.0">
                  <c:v>2.0317290612542611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C0-4B73-97BC-BB79B043A22C}"/>
            </c:ext>
          </c:extLst>
        </c:ser>
        <c:ser>
          <c:idx val="8"/>
          <c:order val="8"/>
          <c:tx>
            <c:strRef>
              <c:f>'Sheet1 (2)'!$K$20</c:f>
              <c:strCache>
                <c:ptCount val="1"/>
                <c:pt idx="0">
                  <c:v>Zweden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(2)'!$L$20:$P$20</c:f>
              <c:numCache>
                <c:formatCode>General</c:formatCode>
                <c:ptCount val="5"/>
                <c:pt idx="2" formatCode="0.0">
                  <c:v>1.4702291822653899</c:v>
                </c:pt>
                <c:pt idx="3" formatCode="0.0">
                  <c:v>1.3722139034476972</c:v>
                </c:pt>
                <c:pt idx="4" formatCode="0.0">
                  <c:v>1.7642750187184679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C0-4B73-97BC-BB79B043A22C}"/>
            </c:ext>
          </c:extLst>
        </c:ser>
        <c:ser>
          <c:idx val="9"/>
          <c:order val="9"/>
          <c:tx>
            <c:strRef>
              <c:f>'Sheet1 (2)'!$K$21</c:f>
              <c:strCache>
                <c:ptCount val="1"/>
                <c:pt idx="0">
                  <c:v>Frankrijk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'Sheet1 (2)'!$L$11:$P$11</c:f>
              <c:numCache>
                <c:formatCode>General</c:formatCode>
                <c:ptCount val="5"/>
                <c:pt idx="0" formatCode="0">
                  <c:v>1988</c:v>
                </c:pt>
                <c:pt idx="1">
                  <c:v>1994</c:v>
                </c:pt>
                <c:pt idx="2">
                  <c:v>2014</c:v>
                </c:pt>
                <c:pt idx="3" formatCode="0">
                  <c:v>2018</c:v>
                </c:pt>
                <c:pt idx="4">
                  <c:v>2022</c:v>
                </c:pt>
              </c:numCache>
            </c:numRef>
          </c:cat>
          <c:val>
            <c:numRef>
              <c:f>'Sheet1 (2)'!$L$21:$P$21</c:f>
              <c:numCache>
                <c:formatCode>General</c:formatCode>
                <c:ptCount val="5"/>
                <c:pt idx="2" formatCode="0.0">
                  <c:v>0.22108191120183135</c:v>
                </c:pt>
                <c:pt idx="3" formatCode="0.0">
                  <c:v>0.22108191120183135</c:v>
                </c:pt>
                <c:pt idx="4" formatCode="0.0">
                  <c:v>0.20634311712170925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C0-4B73-97BC-BB79B043A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460088"/>
        <c:axId val="949460416"/>
      </c:lineChart>
      <c:catAx>
        <c:axId val="949460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Olympische Winterspelen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49460416"/>
        <c:crosses val="autoZero"/>
        <c:auto val="1"/>
        <c:lblAlgn val="ctr"/>
        <c:lblOffset val="100"/>
        <c:noMultiLvlLbl val="0"/>
      </c:catAx>
      <c:valAx>
        <c:axId val="94946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49460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559592</xdr:colOff>
      <xdr:row>23</xdr:row>
      <xdr:rowOff>78580</xdr:rowOff>
    </xdr:from>
    <xdr:to>
      <xdr:col>19</xdr:col>
      <xdr:colOff>614362</xdr:colOff>
      <xdr:row>42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659E62-4280-F3DB-9042-550B86FBC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A1E0-1532-4394-9C51-99DDF788F751}">
  <dimension ref="B4:T45"/>
  <sheetViews>
    <sheetView tabSelected="1" workbookViewId="0">
      <selection activeCell="L7" sqref="L7"/>
    </sheetView>
  </sheetViews>
  <sheetFormatPr defaultRowHeight="15" x14ac:dyDescent="0.25"/>
  <cols>
    <col min="2" max="2" width="9.85546875" bestFit="1" customWidth="1"/>
    <col min="3" max="3" width="9.85546875" customWidth="1"/>
    <col min="4" max="6" width="9" customWidth="1"/>
    <col min="7" max="7" width="11.5703125" bestFit="1" customWidth="1"/>
    <col min="8" max="8" width="11.7109375" style="5" bestFit="1" customWidth="1"/>
    <col min="12" max="12" width="11.28515625" style="5" customWidth="1"/>
    <col min="13" max="13" width="11.140625" bestFit="1" customWidth="1"/>
    <col min="14" max="14" width="9.7109375" bestFit="1" customWidth="1"/>
    <col min="20" max="20" width="10.7109375" bestFit="1" customWidth="1"/>
  </cols>
  <sheetData>
    <row r="4" spans="2:20" x14ac:dyDescent="0.25">
      <c r="C4" t="s">
        <v>24</v>
      </c>
      <c r="D4" t="s">
        <v>25</v>
      </c>
      <c r="E4" t="s">
        <v>26</v>
      </c>
      <c r="F4" t="s">
        <v>27</v>
      </c>
    </row>
    <row r="5" spans="2:20" x14ac:dyDescent="0.25">
      <c r="B5">
        <v>1988</v>
      </c>
      <c r="S5" s="6" t="s">
        <v>23</v>
      </c>
    </row>
    <row r="6" spans="2:20" x14ac:dyDescent="0.25">
      <c r="B6" t="s">
        <v>0</v>
      </c>
      <c r="C6" s="1">
        <v>0</v>
      </c>
      <c r="D6" s="1">
        <v>3</v>
      </c>
      <c r="E6" s="1">
        <v>2</v>
      </c>
      <c r="F6" s="1">
        <v>5</v>
      </c>
      <c r="N6" s="3"/>
      <c r="S6" t="s">
        <v>11</v>
      </c>
      <c r="T6" s="3">
        <v>332639102</v>
      </c>
    </row>
    <row r="7" spans="2:20" x14ac:dyDescent="0.25">
      <c r="B7" t="s">
        <v>1</v>
      </c>
      <c r="C7" s="1">
        <v>11</v>
      </c>
      <c r="D7" s="1">
        <v>9</v>
      </c>
      <c r="E7" s="1">
        <v>9</v>
      </c>
      <c r="F7" s="1">
        <v>29</v>
      </c>
      <c r="H7" s="5">
        <f>F7/T13</f>
        <v>2.046256618714054E-7</v>
      </c>
      <c r="N7" s="3"/>
      <c r="S7" t="s">
        <v>7</v>
      </c>
      <c r="T7" s="3">
        <v>80159662</v>
      </c>
    </row>
    <row r="8" spans="2:20" x14ac:dyDescent="0.25">
      <c r="N8" s="3"/>
      <c r="S8" t="s">
        <v>4</v>
      </c>
      <c r="T8" s="3">
        <v>37000000</v>
      </c>
    </row>
    <row r="9" spans="2:20" x14ac:dyDescent="0.25">
      <c r="N9" s="3"/>
      <c r="S9" t="s">
        <v>8</v>
      </c>
      <c r="T9" s="2">
        <v>8403994</v>
      </c>
    </row>
    <row r="10" spans="2:20" x14ac:dyDescent="0.25">
      <c r="N10" s="3"/>
      <c r="S10" t="s">
        <v>5</v>
      </c>
      <c r="T10" s="2">
        <v>8859449</v>
      </c>
    </row>
    <row r="11" spans="2:20" x14ac:dyDescent="0.25">
      <c r="B11">
        <v>2014</v>
      </c>
      <c r="K11" s="5"/>
      <c r="L11" s="4">
        <v>1988</v>
      </c>
      <c r="M11">
        <v>1994</v>
      </c>
      <c r="N11">
        <v>2014</v>
      </c>
      <c r="O11" s="4">
        <v>2018</v>
      </c>
      <c r="P11">
        <v>2022</v>
      </c>
      <c r="Q11" s="3"/>
      <c r="S11" t="s">
        <v>6</v>
      </c>
      <c r="T11" s="3">
        <v>67848156</v>
      </c>
    </row>
    <row r="12" spans="2:20" x14ac:dyDescent="0.25">
      <c r="B12" t="s">
        <v>2</v>
      </c>
      <c r="C12">
        <v>11</v>
      </c>
      <c r="D12">
        <v>9</v>
      </c>
      <c r="E12">
        <v>9</v>
      </c>
      <c r="F12">
        <v>29</v>
      </c>
      <c r="G12">
        <f>F12/T13</f>
        <v>2.046256618714054E-7</v>
      </c>
      <c r="K12" t="s">
        <v>2</v>
      </c>
      <c r="M12" s="5"/>
      <c r="N12" s="5">
        <f>F12/T13*1000000</f>
        <v>0.20462566187140541</v>
      </c>
      <c r="O12" s="5">
        <f>G33*1000000</f>
        <v>0.25055949936207556</v>
      </c>
      <c r="P12" s="5">
        <f>G43*1000000</f>
        <v>0.22579383378913701</v>
      </c>
      <c r="S12" t="s">
        <v>9</v>
      </c>
      <c r="T12" s="3">
        <v>10202491</v>
      </c>
    </row>
    <row r="13" spans="2:20" x14ac:dyDescent="0.25">
      <c r="B13" t="s">
        <v>0</v>
      </c>
      <c r="C13">
        <v>11</v>
      </c>
      <c r="D13">
        <v>5</v>
      </c>
      <c r="E13">
        <v>10</v>
      </c>
      <c r="F13">
        <v>26</v>
      </c>
      <c r="G13">
        <f>F13/T14</f>
        <v>4.8871767062120712E-6</v>
      </c>
      <c r="K13" t="s">
        <v>0</v>
      </c>
      <c r="L13" s="5">
        <v>0.9</v>
      </c>
      <c r="M13">
        <v>4.9000000000000004</v>
      </c>
      <c r="N13" s="5">
        <f>F13/T14*1000000</f>
        <v>4.8871767062120712</v>
      </c>
      <c r="O13" s="5">
        <f>G24*1000000</f>
        <v>7.3307650593181073</v>
      </c>
      <c r="P13" s="5">
        <f>G35*1000000</f>
        <v>6.954828389609486</v>
      </c>
      <c r="Q13" s="3"/>
      <c r="S13" t="s">
        <v>2</v>
      </c>
      <c r="T13" s="2">
        <v>141722205</v>
      </c>
    </row>
    <row r="14" spans="2:20" x14ac:dyDescent="0.25">
      <c r="B14" t="s">
        <v>4</v>
      </c>
      <c r="C14">
        <v>10</v>
      </c>
      <c r="D14">
        <v>10</v>
      </c>
      <c r="E14">
        <v>5</v>
      </c>
      <c r="F14">
        <v>25</v>
      </c>
      <c r="G14">
        <f>F14/T8</f>
        <v>6.7567567567567565E-7</v>
      </c>
      <c r="K14" t="s">
        <v>4</v>
      </c>
      <c r="N14" s="5">
        <f>F14/T8*1000000</f>
        <v>0.67567567567567566</v>
      </c>
      <c r="O14" s="5">
        <f>G26*1000000</f>
        <v>0.78378378378378377</v>
      </c>
      <c r="P14" s="5">
        <f>G45*1000000</f>
        <v>0.70270270270270263</v>
      </c>
      <c r="Q14" s="3"/>
      <c r="S14" t="s">
        <v>0</v>
      </c>
      <c r="T14" s="2">
        <v>5320045</v>
      </c>
    </row>
    <row r="15" spans="2:20" x14ac:dyDescent="0.25">
      <c r="B15" t="s">
        <v>11</v>
      </c>
      <c r="C15">
        <v>9</v>
      </c>
      <c r="D15">
        <v>9</v>
      </c>
      <c r="E15">
        <v>10</v>
      </c>
      <c r="F15">
        <v>28</v>
      </c>
      <c r="G15">
        <f>F15/T6</f>
        <v>8.4175311416034302E-8</v>
      </c>
      <c r="K15" t="s">
        <v>11</v>
      </c>
      <c r="N15" s="5">
        <f>F15/T6*1000000</f>
        <v>8.4175311416034307E-2</v>
      </c>
      <c r="O15" s="5">
        <f>G27*1000000</f>
        <v>6.9144005806028183E-2</v>
      </c>
      <c r="P15" s="5">
        <f>G38*1000000</f>
        <v>7.5156528050030633E-2</v>
      </c>
      <c r="Q15" s="3"/>
      <c r="S15" t="s">
        <v>16</v>
      </c>
      <c r="T15" s="3">
        <v>17000000</v>
      </c>
    </row>
    <row r="16" spans="2:20" x14ac:dyDescent="0.25">
      <c r="B16" t="s">
        <v>12</v>
      </c>
      <c r="C16">
        <v>8</v>
      </c>
      <c r="D16">
        <v>7</v>
      </c>
      <c r="E16">
        <v>9</v>
      </c>
      <c r="F16">
        <v>24</v>
      </c>
      <c r="G16">
        <f>F16/T15</f>
        <v>1.4117647058823529E-6</v>
      </c>
      <c r="K16" t="s">
        <v>12</v>
      </c>
      <c r="N16" s="5">
        <f>F16/T15*1000000</f>
        <v>1.4117647058823528</v>
      </c>
      <c r="O16" s="5">
        <f>G28*1000000</f>
        <v>1.1764705882352939</v>
      </c>
      <c r="P16" s="5">
        <f>G40*1000000</f>
        <v>1</v>
      </c>
      <c r="S16" t="s">
        <v>22</v>
      </c>
      <c r="T16" s="3">
        <v>1300000000</v>
      </c>
    </row>
    <row r="17" spans="2:16" x14ac:dyDescent="0.25">
      <c r="B17" t="s">
        <v>7</v>
      </c>
      <c r="C17">
        <v>8</v>
      </c>
      <c r="D17">
        <v>6</v>
      </c>
      <c r="E17">
        <v>5</v>
      </c>
      <c r="F17">
        <v>19</v>
      </c>
      <c r="G17">
        <f>F17/T7</f>
        <v>2.3702694754376584E-7</v>
      </c>
      <c r="K17" t="s">
        <v>7</v>
      </c>
      <c r="N17" s="5">
        <f>F17/T7*1000000</f>
        <v>0.23702694754376583</v>
      </c>
      <c r="O17" s="5">
        <f>G25*1000000</f>
        <v>0.38672817757140743</v>
      </c>
      <c r="P17" s="5">
        <f>G36*1000000</f>
        <v>0.32435266505989008</v>
      </c>
    </row>
    <row r="18" spans="2:16" x14ac:dyDescent="0.25">
      <c r="B18" t="s">
        <v>8</v>
      </c>
      <c r="C18">
        <v>6</v>
      </c>
      <c r="D18">
        <v>3</v>
      </c>
      <c r="E18">
        <v>2</v>
      </c>
      <c r="F18">
        <v>11</v>
      </c>
      <c r="G18">
        <f>F18/T9</f>
        <v>1.3089014580448297E-6</v>
      </c>
      <c r="K18" t="s">
        <v>8</v>
      </c>
      <c r="N18" s="5">
        <f>F18/T9*1000000</f>
        <v>1.3089014580448297</v>
      </c>
      <c r="O18" s="5">
        <f>G30*1000000</f>
        <v>1.7848656246065857</v>
      </c>
      <c r="P18" s="5">
        <f>G42*1000000</f>
        <v>1.7848656246065857</v>
      </c>
    </row>
    <row r="19" spans="2:16" x14ac:dyDescent="0.25">
      <c r="B19" t="s">
        <v>15</v>
      </c>
      <c r="C19">
        <v>4</v>
      </c>
      <c r="D19">
        <v>8</v>
      </c>
      <c r="E19">
        <v>5</v>
      </c>
      <c r="F19">
        <v>17</v>
      </c>
      <c r="G19">
        <f>F19/T10</f>
        <v>1.918855224517913E-6</v>
      </c>
      <c r="K19" t="s">
        <v>15</v>
      </c>
      <c r="N19" s="5">
        <f>F19/T10*1000000</f>
        <v>1.9188552245179129</v>
      </c>
      <c r="O19" s="5">
        <f>G32*1000000</f>
        <v>1.5802337143088696</v>
      </c>
      <c r="P19" s="5">
        <f>G41*1000000</f>
        <v>2.0317290612542611</v>
      </c>
    </row>
    <row r="20" spans="2:16" x14ac:dyDescent="0.25">
      <c r="B20" t="s">
        <v>9</v>
      </c>
      <c r="C20">
        <v>2</v>
      </c>
      <c r="D20">
        <v>8</v>
      </c>
      <c r="E20">
        <v>5</v>
      </c>
      <c r="F20">
        <v>15</v>
      </c>
      <c r="G20">
        <f>F20/T12</f>
        <v>1.4702291822653899E-6</v>
      </c>
      <c r="K20" t="s">
        <v>9</v>
      </c>
      <c r="N20" s="5">
        <f>F20/T12*1000000</f>
        <v>1.4702291822653899</v>
      </c>
      <c r="O20" s="5">
        <f>G29*1000000</f>
        <v>1.3722139034476972</v>
      </c>
      <c r="P20" s="5">
        <f>G39*1000000</f>
        <v>1.7642750187184679</v>
      </c>
    </row>
    <row r="21" spans="2:16" x14ac:dyDescent="0.25">
      <c r="B21" t="s">
        <v>6</v>
      </c>
      <c r="C21">
        <v>4</v>
      </c>
      <c r="D21">
        <v>5</v>
      </c>
      <c r="E21">
        <v>6</v>
      </c>
      <c r="F21">
        <v>15</v>
      </c>
      <c r="G21">
        <f>F21/T11</f>
        <v>2.2108191120183134E-7</v>
      </c>
      <c r="K21" t="s">
        <v>6</v>
      </c>
      <c r="N21" s="5">
        <f>F21/T11*1000000</f>
        <v>0.22108191120183135</v>
      </c>
      <c r="O21" s="5">
        <f>G31*1000000</f>
        <v>0.22108191120183135</v>
      </c>
      <c r="P21" s="5">
        <f>G44*1000000</f>
        <v>0.20634311712170925</v>
      </c>
    </row>
    <row r="22" spans="2:16" x14ac:dyDescent="0.25">
      <c r="I22" s="5"/>
      <c r="J22" s="5"/>
    </row>
    <row r="23" spans="2:16" x14ac:dyDescent="0.25">
      <c r="B23">
        <v>2018</v>
      </c>
    </row>
    <row r="24" spans="2:16" x14ac:dyDescent="0.25">
      <c r="B24" t="s">
        <v>17</v>
      </c>
      <c r="C24">
        <v>14</v>
      </c>
      <c r="D24">
        <v>14</v>
      </c>
      <c r="E24">
        <v>11</v>
      </c>
      <c r="F24">
        <v>39</v>
      </c>
      <c r="G24">
        <f>F24/T14</f>
        <v>7.3307650593181072E-6</v>
      </c>
    </row>
    <row r="25" spans="2:16" x14ac:dyDescent="0.25">
      <c r="B25" t="s">
        <v>13</v>
      </c>
      <c r="C25">
        <v>14</v>
      </c>
      <c r="D25">
        <v>10</v>
      </c>
      <c r="E25">
        <v>7</v>
      </c>
      <c r="F25">
        <v>31</v>
      </c>
      <c r="G25">
        <f>F25/T7</f>
        <v>3.8672817757140745E-7</v>
      </c>
    </row>
    <row r="26" spans="2:16" x14ac:dyDescent="0.25">
      <c r="B26" t="s">
        <v>10</v>
      </c>
      <c r="C26">
        <v>11</v>
      </c>
      <c r="D26">
        <v>8</v>
      </c>
      <c r="E26">
        <v>10</v>
      </c>
      <c r="F26">
        <v>29</v>
      </c>
      <c r="G26">
        <f>F26/T8</f>
        <v>7.8378378378378379E-7</v>
      </c>
    </row>
    <row r="27" spans="2:16" x14ac:dyDescent="0.25">
      <c r="B27" t="s">
        <v>11</v>
      </c>
      <c r="C27">
        <v>9</v>
      </c>
      <c r="D27">
        <v>8</v>
      </c>
      <c r="E27">
        <v>6</v>
      </c>
      <c r="F27">
        <v>23</v>
      </c>
      <c r="G27">
        <f>F27/T6</f>
        <v>6.914400580602818E-8</v>
      </c>
    </row>
    <row r="28" spans="2:16" x14ac:dyDescent="0.25">
      <c r="B28" t="s">
        <v>12</v>
      </c>
      <c r="C28">
        <v>8</v>
      </c>
      <c r="D28">
        <v>6</v>
      </c>
      <c r="E28">
        <v>6</v>
      </c>
      <c r="F28">
        <v>20</v>
      </c>
      <c r="G28">
        <f>F28/T15</f>
        <v>1.176470588235294E-6</v>
      </c>
    </row>
    <row r="29" spans="2:16" x14ac:dyDescent="0.25">
      <c r="B29" t="s">
        <v>19</v>
      </c>
      <c r="C29">
        <v>7</v>
      </c>
      <c r="D29">
        <v>6</v>
      </c>
      <c r="E29">
        <v>1</v>
      </c>
      <c r="F29">
        <v>14</v>
      </c>
      <c r="G29">
        <f>F29/T12</f>
        <v>1.3722139034476973E-6</v>
      </c>
    </row>
    <row r="30" spans="2:16" x14ac:dyDescent="0.25">
      <c r="B30" t="s">
        <v>14</v>
      </c>
      <c r="C30">
        <v>5</v>
      </c>
      <c r="D30">
        <v>6</v>
      </c>
      <c r="E30">
        <v>4</v>
      </c>
      <c r="F30">
        <v>15</v>
      </c>
      <c r="G30">
        <f>F30/T9</f>
        <v>1.7848656246065858E-6</v>
      </c>
    </row>
    <row r="31" spans="2:16" x14ac:dyDescent="0.25">
      <c r="B31" t="s">
        <v>21</v>
      </c>
      <c r="C31">
        <v>5</v>
      </c>
      <c r="D31">
        <v>4</v>
      </c>
      <c r="E31">
        <v>6</v>
      </c>
      <c r="F31">
        <v>15</v>
      </c>
      <c r="G31">
        <f>F31/T11</f>
        <v>2.2108191120183134E-7</v>
      </c>
    </row>
    <row r="32" spans="2:16" x14ac:dyDescent="0.25">
      <c r="B32" t="s">
        <v>15</v>
      </c>
      <c r="C32">
        <v>5</v>
      </c>
      <c r="D32">
        <v>3</v>
      </c>
      <c r="E32">
        <v>6</v>
      </c>
      <c r="F32">
        <v>14</v>
      </c>
      <c r="G32">
        <f>F32/T10</f>
        <v>1.5802337143088695E-6</v>
      </c>
    </row>
    <row r="33" spans="2:7" x14ac:dyDescent="0.25">
      <c r="B33" t="s">
        <v>2</v>
      </c>
      <c r="C33">
        <v>2</v>
      </c>
      <c r="D33">
        <v>6</v>
      </c>
      <c r="E33">
        <v>9</v>
      </c>
      <c r="F33">
        <v>17</v>
      </c>
      <c r="G33">
        <f>F33/T11</f>
        <v>2.5055949936207553E-7</v>
      </c>
    </row>
    <row r="34" spans="2:7" x14ac:dyDescent="0.25">
      <c r="B34">
        <v>2022</v>
      </c>
    </row>
    <row r="35" spans="2:7" x14ac:dyDescent="0.25">
      <c r="B35" t="s">
        <v>17</v>
      </c>
      <c r="C35">
        <v>16</v>
      </c>
      <c r="D35">
        <v>8</v>
      </c>
      <c r="E35">
        <v>13</v>
      </c>
      <c r="F35">
        <v>37</v>
      </c>
      <c r="G35">
        <f>F35/T14</f>
        <v>6.9548283896094862E-6</v>
      </c>
    </row>
    <row r="36" spans="2:7" x14ac:dyDescent="0.25">
      <c r="B36" t="s">
        <v>13</v>
      </c>
      <c r="C36">
        <v>12</v>
      </c>
      <c r="D36">
        <v>10</v>
      </c>
      <c r="E36">
        <v>4</v>
      </c>
      <c r="F36">
        <v>26</v>
      </c>
      <c r="G36">
        <f>F36/T7</f>
        <v>3.243526650598901E-7</v>
      </c>
    </row>
    <row r="37" spans="2:7" x14ac:dyDescent="0.25">
      <c r="B37" t="s">
        <v>18</v>
      </c>
      <c r="C37">
        <v>9</v>
      </c>
      <c r="D37">
        <v>4</v>
      </c>
      <c r="E37">
        <v>2</v>
      </c>
      <c r="F37">
        <v>15</v>
      </c>
      <c r="G37">
        <f>F37/T16</f>
        <v>1.1538461538461538E-8</v>
      </c>
    </row>
    <row r="38" spans="2:7" x14ac:dyDescent="0.25">
      <c r="B38" t="s">
        <v>11</v>
      </c>
      <c r="C38">
        <v>8</v>
      </c>
      <c r="D38">
        <v>10</v>
      </c>
      <c r="E38">
        <v>7</v>
      </c>
      <c r="F38">
        <v>25</v>
      </c>
      <c r="G38">
        <f>F38/T6</f>
        <v>7.5156528050030634E-8</v>
      </c>
    </row>
    <row r="39" spans="2:7" x14ac:dyDescent="0.25">
      <c r="B39" t="s">
        <v>19</v>
      </c>
      <c r="C39">
        <v>8</v>
      </c>
      <c r="D39">
        <v>5</v>
      </c>
      <c r="E39">
        <v>5</v>
      </c>
      <c r="F39">
        <v>18</v>
      </c>
      <c r="G39">
        <f>F39/T12</f>
        <v>1.764275018718468E-6</v>
      </c>
    </row>
    <row r="40" spans="2:7" x14ac:dyDescent="0.25">
      <c r="B40" t="s">
        <v>12</v>
      </c>
      <c r="C40">
        <v>8</v>
      </c>
      <c r="D40">
        <v>5</v>
      </c>
      <c r="E40">
        <v>4</v>
      </c>
      <c r="F40">
        <v>17</v>
      </c>
      <c r="G40">
        <f>F40/T15</f>
        <v>9.9999999999999995E-7</v>
      </c>
    </row>
    <row r="41" spans="2:7" x14ac:dyDescent="0.25">
      <c r="B41" t="s">
        <v>15</v>
      </c>
      <c r="C41">
        <v>7</v>
      </c>
      <c r="D41">
        <v>7</v>
      </c>
      <c r="E41">
        <v>4</v>
      </c>
      <c r="F41">
        <v>18</v>
      </c>
      <c r="G41">
        <f>F41/T10</f>
        <v>2.0317290612542609E-6</v>
      </c>
    </row>
    <row r="42" spans="2:7" x14ac:dyDescent="0.25">
      <c r="B42" t="s">
        <v>14</v>
      </c>
      <c r="C42">
        <v>7</v>
      </c>
      <c r="D42">
        <v>2</v>
      </c>
      <c r="E42">
        <v>6</v>
      </c>
      <c r="F42">
        <v>15</v>
      </c>
      <c r="G42">
        <f>F42/T9</f>
        <v>1.7848656246065858E-6</v>
      </c>
    </row>
    <row r="43" spans="2:7" x14ac:dyDescent="0.25">
      <c r="B43" t="s">
        <v>20</v>
      </c>
      <c r="C43">
        <v>6</v>
      </c>
      <c r="D43">
        <v>12</v>
      </c>
      <c r="E43">
        <v>14</v>
      </c>
      <c r="F43">
        <v>32</v>
      </c>
      <c r="G43">
        <f>F43/T13</f>
        <v>2.2579383378913699E-7</v>
      </c>
    </row>
    <row r="44" spans="2:7" x14ac:dyDescent="0.25">
      <c r="B44" t="s">
        <v>21</v>
      </c>
      <c r="C44">
        <v>5</v>
      </c>
      <c r="D44">
        <v>7</v>
      </c>
      <c r="E44">
        <v>2</v>
      </c>
      <c r="F44">
        <v>14</v>
      </c>
      <c r="G44">
        <f>F44/T11</f>
        <v>2.0634311712170925E-7</v>
      </c>
    </row>
    <row r="45" spans="2:7" x14ac:dyDescent="0.25">
      <c r="B45" t="s">
        <v>10</v>
      </c>
      <c r="C45">
        <v>4</v>
      </c>
      <c r="D45">
        <v>8</v>
      </c>
      <c r="E45">
        <v>14</v>
      </c>
      <c r="F45">
        <v>26</v>
      </c>
      <c r="G45">
        <f>F45/T8</f>
        <v>7.0270270270270268E-7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8CB5-FB66-4826-ACB7-1875B3A2AB22}">
  <dimension ref="B6:T46"/>
  <sheetViews>
    <sheetView topLeftCell="A4" workbookViewId="0">
      <selection activeCell="K28" sqref="K28"/>
    </sheetView>
  </sheetViews>
  <sheetFormatPr defaultRowHeight="15" x14ac:dyDescent="0.25"/>
  <cols>
    <col min="2" max="2" width="9.85546875" bestFit="1" customWidth="1"/>
    <col min="3" max="3" width="9.85546875" customWidth="1"/>
    <col min="7" max="7" width="11.5703125" bestFit="1" customWidth="1"/>
    <col min="8" max="8" width="11.7109375" style="5" bestFit="1" customWidth="1"/>
    <col min="11" max="11" width="20" bestFit="1" customWidth="1"/>
    <col min="12" max="12" width="11.140625" bestFit="1" customWidth="1"/>
    <col min="13" max="13" width="9.7109375" bestFit="1" customWidth="1"/>
    <col min="19" max="19" width="10.7109375" bestFit="1" customWidth="1"/>
  </cols>
  <sheetData>
    <row r="6" spans="2:19" x14ac:dyDescent="0.25">
      <c r="B6" t="s">
        <v>0</v>
      </c>
      <c r="C6">
        <v>1988</v>
      </c>
      <c r="D6" s="1">
        <v>0</v>
      </c>
      <c r="E6" s="1">
        <v>3</v>
      </c>
      <c r="F6" s="1">
        <v>2</v>
      </c>
      <c r="G6" s="1">
        <v>5</v>
      </c>
      <c r="M6" s="3"/>
      <c r="R6" t="s">
        <v>3</v>
      </c>
      <c r="S6" s="3">
        <v>332639102</v>
      </c>
    </row>
    <row r="7" spans="2:19" x14ac:dyDescent="0.25">
      <c r="B7" t="s">
        <v>1</v>
      </c>
      <c r="D7" s="1">
        <v>11</v>
      </c>
      <c r="E7" s="1">
        <v>9</v>
      </c>
      <c r="F7" s="1">
        <v>9</v>
      </c>
      <c r="G7" s="1">
        <v>29</v>
      </c>
      <c r="M7" s="3"/>
      <c r="R7" t="s">
        <v>7</v>
      </c>
      <c r="S7" s="3">
        <v>80159662</v>
      </c>
    </row>
    <row r="8" spans="2:19" x14ac:dyDescent="0.25">
      <c r="M8" s="3"/>
      <c r="R8" t="s">
        <v>4</v>
      </c>
      <c r="S8" s="3">
        <v>37000000</v>
      </c>
    </row>
    <row r="9" spans="2:19" x14ac:dyDescent="0.25">
      <c r="M9" s="3"/>
      <c r="R9" t="s">
        <v>8</v>
      </c>
      <c r="S9" s="2">
        <v>8403994</v>
      </c>
    </row>
    <row r="10" spans="2:19" x14ac:dyDescent="0.25">
      <c r="M10" s="3"/>
      <c r="R10" t="s">
        <v>5</v>
      </c>
      <c r="S10" s="2">
        <v>8859449</v>
      </c>
    </row>
    <row r="11" spans="2:19" x14ac:dyDescent="0.25">
      <c r="G11">
        <v>2014</v>
      </c>
      <c r="H11" s="4">
        <v>2018</v>
      </c>
      <c r="I11">
        <v>2022</v>
      </c>
      <c r="M11" s="3"/>
      <c r="R11" t="s">
        <v>6</v>
      </c>
      <c r="S11" s="3">
        <v>67848156</v>
      </c>
    </row>
    <row r="12" spans="2:19" x14ac:dyDescent="0.25">
      <c r="B12" t="s">
        <v>2</v>
      </c>
      <c r="C12">
        <v>11</v>
      </c>
      <c r="D12">
        <v>9</v>
      </c>
      <c r="E12">
        <v>9</v>
      </c>
      <c r="F12">
        <v>29</v>
      </c>
      <c r="H12" s="5">
        <f>G34*1000000</f>
        <v>0.25055949936207556</v>
      </c>
      <c r="I12" s="5">
        <f>G44*1000000</f>
        <v>0.22579383378913701</v>
      </c>
      <c r="L12" s="3"/>
      <c r="Q12" t="s">
        <v>9</v>
      </c>
      <c r="R12" s="3">
        <v>10202491</v>
      </c>
    </row>
    <row r="13" spans="2:19" x14ac:dyDescent="0.25">
      <c r="B13" t="s">
        <v>0</v>
      </c>
      <c r="C13">
        <v>11</v>
      </c>
      <c r="D13">
        <v>5</v>
      </c>
      <c r="E13">
        <v>10</v>
      </c>
      <c r="F13">
        <v>26</v>
      </c>
      <c r="H13" s="5">
        <f>G25*1000000</f>
        <v>7.3307650593181073</v>
      </c>
      <c r="I13" s="5">
        <f>G36*1000000</f>
        <v>6.954828389609486</v>
      </c>
      <c r="M13" s="3"/>
      <c r="R13" t="s">
        <v>2</v>
      </c>
      <c r="S13" s="2">
        <v>141722205</v>
      </c>
    </row>
    <row r="14" spans="2:19" x14ac:dyDescent="0.25">
      <c r="B14" t="s">
        <v>4</v>
      </c>
      <c r="C14">
        <v>10</v>
      </c>
      <c r="D14">
        <v>10</v>
      </c>
      <c r="E14">
        <v>5</v>
      </c>
      <c r="F14">
        <v>25</v>
      </c>
      <c r="H14" s="5">
        <f>G27*1000000</f>
        <v>0.78378378378378377</v>
      </c>
      <c r="I14" s="5">
        <f>G46*1000000</f>
        <v>0.70270270270270263</v>
      </c>
      <c r="M14" s="3"/>
      <c r="R14" t="s">
        <v>0</v>
      </c>
      <c r="S14" s="2">
        <v>5320045</v>
      </c>
    </row>
    <row r="15" spans="2:19" x14ac:dyDescent="0.25">
      <c r="B15" t="s">
        <v>11</v>
      </c>
      <c r="C15">
        <v>9</v>
      </c>
      <c r="D15">
        <v>9</v>
      </c>
      <c r="E15">
        <v>10</v>
      </c>
      <c r="F15">
        <v>28</v>
      </c>
      <c r="H15" s="5">
        <f>G28*1000000</f>
        <v>6.9144005806028183E-2</v>
      </c>
      <c r="I15" s="5">
        <f>G39*1000000</f>
        <v>7.5156528050030633E-2</v>
      </c>
      <c r="M15" s="3"/>
      <c r="R15" t="s">
        <v>16</v>
      </c>
      <c r="S15" s="3">
        <v>17000000</v>
      </c>
    </row>
    <row r="16" spans="2:19" x14ac:dyDescent="0.25">
      <c r="B16" t="s">
        <v>12</v>
      </c>
      <c r="C16">
        <v>8</v>
      </c>
      <c r="D16">
        <v>7</v>
      </c>
      <c r="E16">
        <v>9</v>
      </c>
      <c r="F16">
        <v>24</v>
      </c>
      <c r="H16" s="5">
        <f>G29*1000000</f>
        <v>1.1764705882352939</v>
      </c>
      <c r="I16" s="5">
        <f>G41*1000000</f>
        <v>1</v>
      </c>
      <c r="R16" t="s">
        <v>22</v>
      </c>
      <c r="S16" s="3">
        <v>1300000000</v>
      </c>
    </row>
    <row r="17" spans="2:20" x14ac:dyDescent="0.25">
      <c r="B17" t="s">
        <v>7</v>
      </c>
      <c r="C17">
        <v>8</v>
      </c>
      <c r="D17">
        <v>6</v>
      </c>
      <c r="E17">
        <v>5</v>
      </c>
      <c r="F17">
        <v>19</v>
      </c>
      <c r="H17" s="5">
        <f>G26*1000000</f>
        <v>0.38672817757140743</v>
      </c>
      <c r="I17" s="5">
        <f>G37*1000000</f>
        <v>0.32435266505989008</v>
      </c>
    </row>
    <row r="18" spans="2:20" x14ac:dyDescent="0.25">
      <c r="B18" t="s">
        <v>8</v>
      </c>
      <c r="C18">
        <v>6</v>
      </c>
      <c r="D18">
        <v>3</v>
      </c>
      <c r="E18">
        <v>2</v>
      </c>
      <c r="F18">
        <v>11</v>
      </c>
      <c r="H18" s="5">
        <f>G31*1000000</f>
        <v>1.7848656246065857</v>
      </c>
      <c r="I18" s="5">
        <f>G43*1000000</f>
        <v>1.7848656246065857</v>
      </c>
    </row>
    <row r="19" spans="2:20" x14ac:dyDescent="0.25">
      <c r="B19" t="s">
        <v>15</v>
      </c>
      <c r="C19">
        <v>4</v>
      </c>
      <c r="D19">
        <v>8</v>
      </c>
      <c r="E19">
        <v>5</v>
      </c>
      <c r="F19">
        <v>17</v>
      </c>
      <c r="H19" s="5">
        <f>G33*1000000</f>
        <v>1.5802337143088696</v>
      </c>
      <c r="I19" s="5">
        <f>G42*1000000</f>
        <v>2.0317290612542611</v>
      </c>
    </row>
    <row r="20" spans="2:20" x14ac:dyDescent="0.25">
      <c r="B20" t="s">
        <v>12</v>
      </c>
      <c r="C20">
        <v>8</v>
      </c>
      <c r="D20">
        <v>7</v>
      </c>
      <c r="E20">
        <v>9</v>
      </c>
      <c r="F20">
        <v>24</v>
      </c>
      <c r="H20" s="5">
        <f>G29*1000000</f>
        <v>1.1764705882352939</v>
      </c>
      <c r="I20" s="5">
        <f>G41*1000000</f>
        <v>1</v>
      </c>
    </row>
    <row r="21" spans="2:20" x14ac:dyDescent="0.25">
      <c r="B21" t="s">
        <v>9</v>
      </c>
      <c r="C21">
        <v>2</v>
      </c>
      <c r="D21">
        <v>8</v>
      </c>
      <c r="E21">
        <v>5</v>
      </c>
      <c r="F21">
        <v>15</v>
      </c>
      <c r="H21" s="5">
        <f>G30*1000000</f>
        <v>1.3722139034476972</v>
      </c>
      <c r="I21" s="5">
        <f>G40*1000000</f>
        <v>1.7642750187184679</v>
      </c>
    </row>
    <row r="22" spans="2:20" x14ac:dyDescent="0.25">
      <c r="B22" t="s">
        <v>6</v>
      </c>
      <c r="C22">
        <v>4</v>
      </c>
      <c r="D22">
        <v>5</v>
      </c>
      <c r="E22">
        <v>6</v>
      </c>
      <c r="F22">
        <v>15</v>
      </c>
      <c r="H22" s="5">
        <f>G32*1000000</f>
        <v>0.22108191120183135</v>
      </c>
      <c r="I22" s="5">
        <f>G45*1000000</f>
        <v>0.20634311712170925</v>
      </c>
    </row>
    <row r="23" spans="2:20" x14ac:dyDescent="0.25">
      <c r="I23" s="5"/>
    </row>
    <row r="25" spans="2:20" x14ac:dyDescent="0.25">
      <c r="B25" t="s">
        <v>17</v>
      </c>
      <c r="C25">
        <v>14</v>
      </c>
      <c r="D25">
        <v>14</v>
      </c>
      <c r="E25">
        <v>11</v>
      </c>
      <c r="F25">
        <v>39</v>
      </c>
      <c r="G25">
        <f>F25/S14</f>
        <v>7.3307650593181072E-6</v>
      </c>
    </row>
    <row r="26" spans="2:20" x14ac:dyDescent="0.25">
      <c r="B26" t="s">
        <v>13</v>
      </c>
      <c r="C26">
        <v>14</v>
      </c>
      <c r="D26">
        <v>10</v>
      </c>
      <c r="E26">
        <v>7</v>
      </c>
      <c r="F26">
        <v>31</v>
      </c>
      <c r="G26">
        <f>F26/S7</f>
        <v>3.8672817757140745E-7</v>
      </c>
      <c r="J26" s="5">
        <f>F12/S13*1000000</f>
        <v>0.20462566187140541</v>
      </c>
      <c r="K26" s="5">
        <f>F13/S14*1000000</f>
        <v>4.8871767062120712</v>
      </c>
      <c r="L26" s="5">
        <f>F14/S8*1000000</f>
        <v>0.67567567567567566</v>
      </c>
      <c r="M26" s="5">
        <f>F15/S6*1000000</f>
        <v>8.4175311416034307E-2</v>
      </c>
      <c r="N26" s="5">
        <f>F16/S15*1000000</f>
        <v>1.4117647058823528</v>
      </c>
      <c r="O26" s="5">
        <f>F17/S7*1000000</f>
        <v>0.23702694754376583</v>
      </c>
      <c r="P26" s="5">
        <f>F18/S9*1000000</f>
        <v>1.3089014580448297</v>
      </c>
      <c r="Q26" s="5">
        <f>F19/S10*1000000</f>
        <v>1.9188552245179129</v>
      </c>
      <c r="R26" s="5">
        <f>F20/S15*1000000</f>
        <v>1.4117647058823528</v>
      </c>
      <c r="S26" s="5">
        <f>F21/R12*1000000</f>
        <v>1.4702291822653899</v>
      </c>
      <c r="T26" s="5">
        <f>F22/S11*1000000</f>
        <v>0.22108191120183135</v>
      </c>
    </row>
    <row r="27" spans="2:20" x14ac:dyDescent="0.25">
      <c r="B27" t="s">
        <v>10</v>
      </c>
      <c r="C27">
        <v>11</v>
      </c>
      <c r="D27">
        <v>8</v>
      </c>
      <c r="E27">
        <v>10</v>
      </c>
      <c r="F27">
        <v>29</v>
      </c>
      <c r="G27">
        <f>F27/S8</f>
        <v>7.8378378378378379E-7</v>
      </c>
      <c r="J27">
        <v>0.3</v>
      </c>
      <c r="K27">
        <v>7.3</v>
      </c>
      <c r="L27">
        <v>0.8</v>
      </c>
      <c r="M27">
        <v>0.1</v>
      </c>
      <c r="N27">
        <v>1.2</v>
      </c>
      <c r="O27">
        <v>0.4</v>
      </c>
      <c r="P27">
        <v>1.8</v>
      </c>
      <c r="Q27">
        <v>1.6</v>
      </c>
      <c r="R27">
        <v>1.2</v>
      </c>
      <c r="S27">
        <v>1.4</v>
      </c>
      <c r="T27">
        <v>0.2</v>
      </c>
    </row>
    <row r="28" spans="2:20" x14ac:dyDescent="0.25">
      <c r="B28" t="s">
        <v>11</v>
      </c>
      <c r="C28">
        <v>9</v>
      </c>
      <c r="D28">
        <v>8</v>
      </c>
      <c r="E28">
        <v>6</v>
      </c>
      <c r="F28">
        <v>23</v>
      </c>
      <c r="G28">
        <f>F28/S6</f>
        <v>6.914400580602818E-8</v>
      </c>
    </row>
    <row r="29" spans="2:20" x14ac:dyDescent="0.25">
      <c r="B29" t="s">
        <v>12</v>
      </c>
      <c r="C29">
        <v>8</v>
      </c>
      <c r="D29">
        <v>6</v>
      </c>
      <c r="E29">
        <v>6</v>
      </c>
      <c r="F29">
        <v>20</v>
      </c>
      <c r="G29">
        <f>F29/S15</f>
        <v>1.176470588235294E-6</v>
      </c>
    </row>
    <row r="30" spans="2:20" x14ac:dyDescent="0.25">
      <c r="B30" t="s">
        <v>19</v>
      </c>
      <c r="C30">
        <v>7</v>
      </c>
      <c r="D30">
        <v>6</v>
      </c>
      <c r="E30">
        <v>1</v>
      </c>
      <c r="F30">
        <v>14</v>
      </c>
      <c r="G30">
        <f>F30/R12</f>
        <v>1.3722139034476973E-6</v>
      </c>
    </row>
    <row r="31" spans="2:20" x14ac:dyDescent="0.25">
      <c r="B31" t="s">
        <v>14</v>
      </c>
      <c r="C31">
        <v>5</v>
      </c>
      <c r="D31">
        <v>6</v>
      </c>
      <c r="E31">
        <v>4</v>
      </c>
      <c r="F31">
        <v>15</v>
      </c>
      <c r="G31">
        <f>F31/S9</f>
        <v>1.7848656246065858E-6</v>
      </c>
    </row>
    <row r="32" spans="2:20" x14ac:dyDescent="0.25">
      <c r="B32" t="s">
        <v>21</v>
      </c>
      <c r="C32">
        <v>5</v>
      </c>
      <c r="D32">
        <v>4</v>
      </c>
      <c r="E32">
        <v>6</v>
      </c>
      <c r="F32">
        <v>15</v>
      </c>
      <c r="G32">
        <f>F32/S11</f>
        <v>2.2108191120183134E-7</v>
      </c>
    </row>
    <row r="33" spans="2:8" x14ac:dyDescent="0.25">
      <c r="B33" t="s">
        <v>15</v>
      </c>
      <c r="C33">
        <v>5</v>
      </c>
      <c r="D33">
        <v>3</v>
      </c>
      <c r="E33">
        <v>6</v>
      </c>
      <c r="F33">
        <v>14</v>
      </c>
      <c r="G33">
        <f>F33/S10</f>
        <v>1.5802337143088695E-6</v>
      </c>
    </row>
    <row r="34" spans="2:8" x14ac:dyDescent="0.25">
      <c r="B34" t="s">
        <v>2</v>
      </c>
      <c r="C34">
        <v>2</v>
      </c>
      <c r="D34">
        <v>6</v>
      </c>
      <c r="E34">
        <v>9</v>
      </c>
      <c r="F34">
        <v>17</v>
      </c>
      <c r="G34">
        <f>F34/S11</f>
        <v>2.5055949936207553E-7</v>
      </c>
    </row>
    <row r="35" spans="2:8" x14ac:dyDescent="0.25">
      <c r="B35">
        <v>2022</v>
      </c>
    </row>
    <row r="36" spans="2:8" x14ac:dyDescent="0.25">
      <c r="B36" t="s">
        <v>17</v>
      </c>
      <c r="C36">
        <v>16</v>
      </c>
      <c r="D36">
        <v>8</v>
      </c>
      <c r="E36">
        <v>13</v>
      </c>
      <c r="F36">
        <v>37</v>
      </c>
      <c r="G36">
        <f>F36/S14</f>
        <v>6.9548283896094862E-6</v>
      </c>
    </row>
    <row r="37" spans="2:8" x14ac:dyDescent="0.25">
      <c r="B37" t="s">
        <v>13</v>
      </c>
      <c r="C37">
        <v>12</v>
      </c>
      <c r="D37">
        <v>10</v>
      </c>
      <c r="E37">
        <v>4</v>
      </c>
      <c r="F37">
        <v>26</v>
      </c>
      <c r="G37">
        <f>F37/S7</f>
        <v>3.243526650598901E-7</v>
      </c>
    </row>
    <row r="38" spans="2:8" x14ac:dyDescent="0.25">
      <c r="B38" t="s">
        <v>18</v>
      </c>
      <c r="C38">
        <v>9</v>
      </c>
      <c r="D38">
        <v>4</v>
      </c>
      <c r="E38">
        <v>2</v>
      </c>
      <c r="F38">
        <v>15</v>
      </c>
      <c r="G38">
        <f>F38/S16</f>
        <v>1.1538461538461538E-8</v>
      </c>
      <c r="H38" s="5">
        <f t="shared" ref="H38" si="0">G38*1000000</f>
        <v>1.1538461538461537E-2</v>
      </c>
    </row>
    <row r="39" spans="2:8" x14ac:dyDescent="0.25">
      <c r="B39" t="s">
        <v>11</v>
      </c>
      <c r="C39">
        <v>8</v>
      </c>
      <c r="D39">
        <v>10</v>
      </c>
      <c r="E39">
        <v>7</v>
      </c>
      <c r="F39">
        <v>25</v>
      </c>
      <c r="G39">
        <f>F39/S6</f>
        <v>7.5156528050030634E-8</v>
      </c>
    </row>
    <row r="40" spans="2:8" x14ac:dyDescent="0.25">
      <c r="B40" t="s">
        <v>19</v>
      </c>
      <c r="C40">
        <v>8</v>
      </c>
      <c r="D40">
        <v>5</v>
      </c>
      <c r="E40">
        <v>5</v>
      </c>
      <c r="F40">
        <v>18</v>
      </c>
      <c r="G40">
        <f>F40/R12</f>
        <v>1.764275018718468E-6</v>
      </c>
    </row>
    <row r="41" spans="2:8" x14ac:dyDescent="0.25">
      <c r="B41" t="s">
        <v>12</v>
      </c>
      <c r="C41">
        <v>8</v>
      </c>
      <c r="D41">
        <v>5</v>
      </c>
      <c r="E41">
        <v>4</v>
      </c>
      <c r="F41">
        <v>17</v>
      </c>
      <c r="G41">
        <f>F41/S15</f>
        <v>9.9999999999999995E-7</v>
      </c>
    </row>
    <row r="42" spans="2:8" x14ac:dyDescent="0.25">
      <c r="B42" t="s">
        <v>15</v>
      </c>
      <c r="C42">
        <v>7</v>
      </c>
      <c r="D42">
        <v>7</v>
      </c>
      <c r="E42">
        <v>4</v>
      </c>
      <c r="F42">
        <v>18</v>
      </c>
      <c r="G42">
        <f>F42/S10</f>
        <v>2.0317290612542609E-6</v>
      </c>
    </row>
    <row r="43" spans="2:8" x14ac:dyDescent="0.25">
      <c r="B43" t="s">
        <v>14</v>
      </c>
      <c r="C43">
        <v>7</v>
      </c>
      <c r="D43">
        <v>2</v>
      </c>
      <c r="E43">
        <v>6</v>
      </c>
      <c r="F43">
        <v>15</v>
      </c>
      <c r="G43">
        <f>F43/S9</f>
        <v>1.7848656246065858E-6</v>
      </c>
    </row>
    <row r="44" spans="2:8" x14ac:dyDescent="0.25">
      <c r="B44" t="s">
        <v>20</v>
      </c>
      <c r="C44">
        <v>6</v>
      </c>
      <c r="D44">
        <v>12</v>
      </c>
      <c r="E44">
        <v>14</v>
      </c>
      <c r="F44">
        <v>32</v>
      </c>
      <c r="G44">
        <f>F44/S13</f>
        <v>2.2579383378913699E-7</v>
      </c>
    </row>
    <row r="45" spans="2:8" x14ac:dyDescent="0.25">
      <c r="B45" t="s">
        <v>21</v>
      </c>
      <c r="C45">
        <v>5</v>
      </c>
      <c r="D45">
        <v>7</v>
      </c>
      <c r="E45">
        <v>2</v>
      </c>
      <c r="F45">
        <v>14</v>
      </c>
      <c r="G45">
        <f>F45/S11</f>
        <v>2.0634311712170925E-7</v>
      </c>
    </row>
    <row r="46" spans="2:8" x14ac:dyDescent="0.25">
      <c r="B46" t="s">
        <v>10</v>
      </c>
      <c r="C46">
        <v>4</v>
      </c>
      <c r="D46">
        <v>8</v>
      </c>
      <c r="E46">
        <v>14</v>
      </c>
      <c r="F46">
        <v>26</v>
      </c>
      <c r="G46">
        <f>F46/S8</f>
        <v>7.0270270270270268E-7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n o n V Q v B h O q l A A A A 9 w A A A B I A H A B D b 2 5 m a W c v U G F j a 2 F n Z S 5 4 b W w g o h g A K K A U A A A A A A A A A A A A A A A A A A A A A A A A A A A A h Y 9 L C s I w G I S v U r J v X o K U 8 j d d u G 1 F E M R t S G M N t q k 0 q e n d X H g k r 2 B F q + 5 c z s w 3 M H O / 3 i A f 2 y a 6 6 N 6 Z z m a I Y Y o i b V V X G V t n a P C H O E G 5 g I 1 U J 1 n r a I K t S 0 d n M n T 0 / p w S E k L A Y Y G 7 v i a c U k b 2 Z b F V R 9 3 K 2 F j n p V U a f V r V / x Y S s H u N E R w z u s S M J R x T I L M L p b F f g k + D n + m P C a u h 8 U O v h W 3 i d Q F k l k D e J 8 Q D U E s D B B Q A A g A I A C J 6 J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e i d V K I p H u A 4 A A A A R A A A A E w A c A E Z v c m 1 1 b G F z L 1 N l Y 3 R p b 2 4 x L m 0 g o h g A K K A U A A A A A A A A A A A A A A A A A A A A A A A A A A A A K 0 5 N L s n M z 1 M I h t C G 1 g B Q S w E C L Q A U A A I A C A A i e i d V C 8 G E 6 q U A A A D 3 A A A A E g A A A A A A A A A A A A A A A A A A A A A A Q 2 9 u Z m l n L 1 B h Y 2 t h Z 2 U u e G 1 s U E s B A i 0 A F A A C A A g A I n o n V Q / K 6 a u k A A A A 6 Q A A A B M A A A A A A A A A A A A A A A A A 8 Q A A A F t D b 2 5 0 Z W 5 0 X 1 R 5 c G V z X S 5 4 b W x Q S w E C L Q A U A A I A C A A i e i d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H y P Q u L b x 0 i 4 M P C 8 / 6 L x 6 A A A A A A C A A A A A A A D Z g A A w A A A A B A A A A B p k y w K 0 h 8 N i p S q l W a C R 5 X M A A A A A A S A A A C g A A A A E A A A A G / U y 1 / J Z K 3 q B c 5 K n n f q B A F Q A A A A / R 6 m d K Z S O n R z c 0 q k d R O + J 0 8 P R a G M N e 2 M 8 r Y R s t L D P u q S v t h 8 3 + X M b o u j H v R U I 6 q F u R c g B T g X x G n v 4 Z A + P V 2 2 o H K 3 M A m T k e K l q j y C o X 6 U A 7 0 U A A A A K M x 3 f M 8 R c / c Y T U q s W u r 6 O 5 E y r + k = < / D a t a M a s h u p > 
</file>

<file path=customXml/itemProps1.xml><?xml version="1.0" encoding="utf-8"?>
<ds:datastoreItem xmlns:ds="http://schemas.openxmlformats.org/officeDocument/2006/customXml" ds:itemID="{C92623CF-27DE-4D9F-AAAB-54CCF7ADE9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Boes, Hans (UT-ET)</dc:creator>
  <cp:lastModifiedBy>Fijneman, Joost</cp:lastModifiedBy>
  <dcterms:created xsi:type="dcterms:W3CDTF">2022-09-07T12:07:41Z</dcterms:created>
  <dcterms:modified xsi:type="dcterms:W3CDTF">2022-09-08T15:53:55Z</dcterms:modified>
</cp:coreProperties>
</file>